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58" i="2" l="1"/>
  <c r="C33" i="2"/>
  <c r="L67" i="1"/>
  <c r="E87" i="1"/>
  <c r="J67" i="1"/>
  <c r="E62" i="1" l="1"/>
  <c r="J58" i="1"/>
  <c r="K58" i="1" s="1"/>
  <c r="K59" i="1" l="1"/>
  <c r="K60" i="1" s="1"/>
  <c r="F10" i="1"/>
  <c r="E13" i="1"/>
  <c r="K61" i="1" l="1"/>
  <c r="H12" i="1"/>
  <c r="F9" i="1"/>
  <c r="F7" i="1"/>
  <c r="F11" i="1"/>
  <c r="F8" i="1"/>
  <c r="F14" i="1" l="1"/>
  <c r="H10" i="1"/>
  <c r="E26" i="1" l="1"/>
  <c r="E25" i="1"/>
  <c r="E24" i="1"/>
  <c r="E23" i="1"/>
  <c r="E22" i="1"/>
  <c r="E28" i="1" s="1"/>
  <c r="C30" i="1"/>
  <c r="C13" i="1"/>
  <c r="D10" i="1" s="1"/>
  <c r="D9" i="1" l="1"/>
  <c r="D8" i="1"/>
  <c r="D11" i="1"/>
  <c r="D7" i="1"/>
  <c r="D14" i="1" l="1"/>
</calcChain>
</file>

<file path=xl/sharedStrings.xml><?xml version="1.0" encoding="utf-8"?>
<sst xmlns="http://schemas.openxmlformats.org/spreadsheetml/2006/main" count="142" uniqueCount="57">
  <si>
    <t>Học kỳ 2</t>
  </si>
  <si>
    <t>Tỷ lệ %</t>
  </si>
  <si>
    <t>Năm học</t>
  </si>
  <si>
    <t>Học kỳ 1</t>
  </si>
  <si>
    <t>Xuất sắc</t>
  </si>
  <si>
    <t>Tốt</t>
  </si>
  <si>
    <t>Khá</t>
  </si>
  <si>
    <t>Trung bình</t>
  </si>
  <si>
    <t>Yếu</t>
  </si>
  <si>
    <t>Không xếp loại</t>
  </si>
  <si>
    <t>Tổng cộng</t>
  </si>
  <si>
    <r>
      <t xml:space="preserve">  </t>
    </r>
    <r>
      <rPr>
        <b/>
        <sz val="13"/>
        <color theme="1"/>
        <rFont val="Times New Roman"/>
        <family val="1"/>
      </rPr>
      <t>Số tiền là: 10184 bộ  X  3.000 = 30,552,000  đồng.</t>
    </r>
  </si>
  <si>
    <t xml:space="preserve"> (Viết bằng chữ): Ba mươi triệu năm trăm năm mươi hai ngàn đồng chẵn.</t>
  </si>
  <si>
    <t>STT</t>
  </si>
  <si>
    <t>Họ và Tên</t>
  </si>
  <si>
    <t>Số tiền</t>
  </si>
  <si>
    <t>Ký tên</t>
  </si>
  <si>
    <t>Ghi chú</t>
  </si>
  <si>
    <t>Lê Xuân Thiện</t>
  </si>
  <si>
    <t>Hồ Minh Lợi</t>
  </si>
  <si>
    <t>Nguyễn Ngọc Hiệp</t>
  </si>
  <si>
    <t>Huỳnh Văn Hiếu</t>
  </si>
  <si>
    <t>Nguyễn Trung Dũng</t>
  </si>
  <si>
    <t>Bùi Đức Phước</t>
  </si>
  <si>
    <t>Hà Nhật Thanh</t>
  </si>
  <si>
    <t>Nguyễn Tất Thắng</t>
  </si>
  <si>
    <t>Phan Đức Long</t>
  </si>
  <si>
    <t>Trần Thị Thu Hà</t>
  </si>
  <si>
    <t>Nguyễn Thị Kim Anh</t>
  </si>
  <si>
    <t>Bùi Thị Dương</t>
  </si>
  <si>
    <t>Lê Thị Nữ</t>
  </si>
  <si>
    <t>Nguyễn Thị Nhung</t>
  </si>
  <si>
    <t>Phạm Thị Lệ Chi</t>
  </si>
  <si>
    <t>Lê Thị Hà Giang</t>
  </si>
  <si>
    <t>Trịnh Tuấn Vũ</t>
  </si>
  <si>
    <t xml:space="preserve">Trần Văn Lý </t>
  </si>
  <si>
    <t>Võ Thị Tuyết</t>
  </si>
  <si>
    <r>
      <t xml:space="preserve">  </t>
    </r>
    <r>
      <rPr>
        <b/>
        <sz val="13"/>
        <color theme="1"/>
        <rFont val="Times New Roman"/>
        <family val="1"/>
      </rPr>
      <t>Số tiền là: 10184 bộ  X  2.100 = 21.386.400  đồng.</t>
    </r>
  </si>
  <si>
    <t xml:space="preserve"> (Viết bằng chữ): Hai mươi mốt triệu ba trăm tám mươi sáu ngàn bốn trăm đồng chẵn.</t>
  </si>
  <si>
    <t xml:space="preserve">     </t>
  </si>
  <si>
    <t>PHIẾU ĐỀ NGHỊ DUYỆT CHI</t>
  </si>
  <si>
    <t xml:space="preserve">                          - Trưởng Phòng Kế hoạch – Tài chính                                                          </t>
  </si>
  <si>
    <t xml:space="preserve">Tổng cộng </t>
  </si>
  <si>
    <t xml:space="preserve">Kính mong được chấp thuận. </t>
  </si>
  <si>
    <r>
      <t>Kính gửi</t>
    </r>
    <r>
      <rPr>
        <sz val="12"/>
        <color theme="1"/>
        <rFont val="Times New Roman"/>
        <family val="1"/>
      </rPr>
      <t xml:space="preserve">: - Hiệu trưởng trường Cao đẳng Lý Tự Trọng thành phố Hồ Chí Minh  </t>
    </r>
  </si>
  <si>
    <r>
      <t xml:space="preserve">TRƯỜNG CAO ĐẲNG LÝ TỰ TRỌNG TPHCM       </t>
    </r>
    <r>
      <rPr>
        <b/>
        <sz val="11"/>
        <color theme="1"/>
        <rFont val="Times New Roman"/>
        <family val="1"/>
      </rPr>
      <t>CỘNG HÒA XÃ HỘI CHỦ NGHĨA VIỆT NAM</t>
    </r>
  </si>
  <si>
    <r>
      <t xml:space="preserve">  PHÒNG CÔNG TÁC CHÍNH TRỊ - HSSV                     </t>
    </r>
    <r>
      <rPr>
        <b/>
        <sz val="13"/>
        <color theme="1"/>
        <rFont val="Times New Roman"/>
        <family val="1"/>
      </rPr>
      <t>Độc lập - Tự do - Hạnh phúc</t>
    </r>
  </si>
  <si>
    <t xml:space="preserve">     Phòng Công tác Chính trị - Học sinh Sinh viên kính đề nghị Thầy Hiệu Trưởng; Trưởng Phòng Kế hoạch - Tài chính duyệt chi tiền bồi dưỡng về việc phục vụ công tác bán đồng phục học sinh sinh viên, 
từ ngày 01/3/2019 đến ngày 06/8/2019.</t>
  </si>
  <si>
    <r>
      <t xml:space="preserve">  </t>
    </r>
    <r>
      <rPr>
        <b/>
        <sz val="13"/>
        <color theme="1"/>
        <rFont val="Times New Roman"/>
        <family val="1"/>
      </rPr>
      <t>Số tiền là: 10184 bộ  X  900 = 9.165.600  đồng.</t>
    </r>
  </si>
  <si>
    <t xml:space="preserve"> (Viết bằng chữ): ,,,,,,,,,,đồng chẵn.</t>
  </si>
  <si>
    <r>
      <t xml:space="preserve">  </t>
    </r>
    <r>
      <rPr>
        <b/>
        <sz val="12"/>
        <color theme="1"/>
        <rFont val="Times New Roman"/>
        <family val="1"/>
      </rPr>
      <t>Số tiền là: 10184 bộ  X  900 = 9.165.600  đồng.</t>
    </r>
  </si>
  <si>
    <t xml:space="preserve"> (Viết bằng chữ): Chín triệu một trăm sáu mươi lăm ngàn sáu trăm đồng.</t>
  </si>
  <si>
    <t>Số tiền bằng chữ: Chín triệu một trăm sáu mươi lăm ngàn sáu trăm đồng</t>
  </si>
  <si>
    <t>HIỆU TRƯỞNG                        TP.KH-TC                         TP CTCT-HSSV                           NGƯỜI ĐỀ NGHỊ</t>
  </si>
  <si>
    <t xml:space="preserve">   Ngày 07 tháng 8 năm 2019</t>
  </si>
  <si>
    <r>
      <t xml:space="preserve">  </t>
    </r>
    <r>
      <rPr>
        <b/>
        <sz val="12"/>
        <color theme="1"/>
        <rFont val="Times New Roman"/>
        <family val="1"/>
      </rPr>
      <t>Số tiền là: 10184 bộ  X  2.100 = 21.386.400  đồng.</t>
    </r>
  </si>
  <si>
    <t>Số tiền bằng chữ: Hai mươi mốt triệu ba trăm tám mươi sáu ngàn bốn trăm đồng chẵn,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</si>
</sst>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3" fontId="0" fillId="0" borderId="0" xfId="0" applyNumberFormat="1"/>
    <xf numFmtId="3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3" xfId="0" applyBorder="1"/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0" fillId="0" borderId="0" xfId="0" applyNumberFormat="1"/>
    <xf numFmtId="0" fontId="0" fillId="0" borderId="4" xfId="0" applyBorder="1"/>
    <xf numFmtId="0" fontId="4" fillId="0" borderId="3" xfId="0" applyFont="1" applyBorder="1" applyAlignment="1">
      <alignment horizontal="justify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4" fontId="0" fillId="0" borderId="3" xfId="0" applyNumberFormat="1" applyBorder="1"/>
    <xf numFmtId="4" fontId="3" fillId="0" borderId="3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center" wrapText="1"/>
    </xf>
    <xf numFmtId="3" fontId="4" fillId="0" borderId="0" xfId="0" applyNumberFormat="1" applyFont="1"/>
    <xf numFmtId="3" fontId="5" fillId="0" borderId="0" xfId="0" applyNumberFormat="1" applyFont="1"/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 wrapText="1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0" xfId="0" applyFont="1"/>
    <xf numFmtId="0" fontId="6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justify" vertic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" xfId="0" applyFont="1" applyBorder="1" applyAlignment="1">
      <alignment horizontal="right" vertical="center" wrapText="1"/>
    </xf>
    <xf numFmtId="0" fontId="6" fillId="0" borderId="0" xfId="0" applyFont="1" applyBorder="1" applyAlignment="1">
      <alignment horizontal="justify" vertic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right" vertical="center" wrapText="1"/>
    </xf>
    <xf numFmtId="3" fontId="7" fillId="0" borderId="3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2</xdr:row>
      <xdr:rowOff>9525</xdr:rowOff>
    </xdr:from>
    <xdr:to>
      <xdr:col>2</xdr:col>
      <xdr:colOff>85725</xdr:colOff>
      <xdr:row>2</xdr:row>
      <xdr:rowOff>9525</xdr:rowOff>
    </xdr:to>
    <xdr:sp macro="" textlink="">
      <xdr:nvSpPr>
        <xdr:cNvPr id="4" name="AutoShape 1"/>
        <xdr:cNvSpPr>
          <a:spLocks noChangeShapeType="1"/>
        </xdr:cNvSpPr>
      </xdr:nvSpPr>
      <xdr:spPr bwMode="auto">
        <a:xfrm>
          <a:off x="476250" y="409575"/>
          <a:ext cx="18954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142875</xdr:colOff>
      <xdr:row>2</xdr:row>
      <xdr:rowOff>9525</xdr:rowOff>
    </xdr:from>
    <xdr:to>
      <xdr:col>4</xdr:col>
      <xdr:colOff>495300</xdr:colOff>
      <xdr:row>2</xdr:row>
      <xdr:rowOff>9525</xdr:rowOff>
    </xdr:to>
    <xdr:sp macro="" textlink="">
      <xdr:nvSpPr>
        <xdr:cNvPr id="6" name="AutoShape 1"/>
        <xdr:cNvSpPr>
          <a:spLocks noChangeShapeType="1"/>
        </xdr:cNvSpPr>
      </xdr:nvSpPr>
      <xdr:spPr bwMode="auto">
        <a:xfrm>
          <a:off x="3648075" y="409575"/>
          <a:ext cx="18954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314325</xdr:colOff>
      <xdr:row>4</xdr:row>
      <xdr:rowOff>19050</xdr:rowOff>
    </xdr:from>
    <xdr:to>
      <xdr:col>3</xdr:col>
      <xdr:colOff>161925</xdr:colOff>
      <xdr:row>4</xdr:row>
      <xdr:rowOff>28575</xdr:rowOff>
    </xdr:to>
    <xdr:cxnSp macro="">
      <xdr:nvCxnSpPr>
        <xdr:cNvPr id="3" name="Straight Connector 2"/>
        <xdr:cNvCxnSpPr/>
      </xdr:nvCxnSpPr>
      <xdr:spPr>
        <a:xfrm>
          <a:off x="2600325" y="828675"/>
          <a:ext cx="10668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43</xdr:row>
      <xdr:rowOff>9525</xdr:rowOff>
    </xdr:from>
    <xdr:to>
      <xdr:col>2</xdr:col>
      <xdr:colOff>85725</xdr:colOff>
      <xdr:row>43</xdr:row>
      <xdr:rowOff>9525</xdr:rowOff>
    </xdr:to>
    <xdr:sp macro="" textlink="">
      <xdr:nvSpPr>
        <xdr:cNvPr id="9" name="AutoShape 1"/>
        <xdr:cNvSpPr>
          <a:spLocks noChangeShapeType="1"/>
        </xdr:cNvSpPr>
      </xdr:nvSpPr>
      <xdr:spPr bwMode="auto">
        <a:xfrm>
          <a:off x="476250" y="419100"/>
          <a:ext cx="18954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142875</xdr:colOff>
      <xdr:row>43</xdr:row>
      <xdr:rowOff>9525</xdr:rowOff>
    </xdr:from>
    <xdr:to>
      <xdr:col>4</xdr:col>
      <xdr:colOff>495300</xdr:colOff>
      <xdr:row>43</xdr:row>
      <xdr:rowOff>9525</xdr:rowOff>
    </xdr:to>
    <xdr:sp macro="" textlink="">
      <xdr:nvSpPr>
        <xdr:cNvPr id="10" name="AutoShape 1"/>
        <xdr:cNvSpPr>
          <a:spLocks noChangeShapeType="1"/>
        </xdr:cNvSpPr>
      </xdr:nvSpPr>
      <xdr:spPr bwMode="auto">
        <a:xfrm>
          <a:off x="3648075" y="419100"/>
          <a:ext cx="18954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314325</xdr:colOff>
      <xdr:row>45</xdr:row>
      <xdr:rowOff>19050</xdr:rowOff>
    </xdr:from>
    <xdr:to>
      <xdr:col>3</xdr:col>
      <xdr:colOff>161925</xdr:colOff>
      <xdr:row>45</xdr:row>
      <xdr:rowOff>28575</xdr:rowOff>
    </xdr:to>
    <xdr:cxnSp macro="">
      <xdr:nvCxnSpPr>
        <xdr:cNvPr id="11" name="Straight Connector 10"/>
        <xdr:cNvCxnSpPr/>
      </xdr:nvCxnSpPr>
      <xdr:spPr>
        <a:xfrm>
          <a:off x="2600325" y="828675"/>
          <a:ext cx="10668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L87"/>
  <sheetViews>
    <sheetView topLeftCell="A44" zoomScale="85" zoomScaleNormal="85" workbookViewId="0">
      <selection activeCell="N53" sqref="N53"/>
    </sheetView>
  </sheetViews>
  <sheetFormatPr defaultRowHeight="18.75" x14ac:dyDescent="0.3"/>
  <cols>
    <col min="1" max="1" width="18.28515625" customWidth="1"/>
    <col min="2" max="2" width="5.85546875" customWidth="1"/>
    <col min="3" max="3" width="14" customWidth="1"/>
    <col min="4" max="4" width="19.5703125" customWidth="1"/>
    <col min="5" max="5" width="14.7109375" customWidth="1"/>
    <col min="6" max="6" width="19.28515625" customWidth="1"/>
    <col min="10" max="10" width="16.7109375" style="22" customWidth="1"/>
    <col min="11" max="11" width="14.28515625" style="23" bestFit="1" customWidth="1"/>
    <col min="12" max="12" width="22.140625" customWidth="1"/>
  </cols>
  <sheetData>
    <row r="5" spans="1:8" x14ac:dyDescent="0.3">
      <c r="B5" s="4"/>
      <c r="C5" s="4"/>
      <c r="D5" s="4"/>
      <c r="E5" s="4"/>
      <c r="F5" s="4"/>
      <c r="G5" s="4"/>
    </row>
    <row r="6" spans="1:8" x14ac:dyDescent="0.3">
      <c r="B6" s="4"/>
      <c r="C6" s="5" t="s">
        <v>0</v>
      </c>
      <c r="D6" s="5" t="s">
        <v>1</v>
      </c>
      <c r="E6" s="5" t="s">
        <v>2</v>
      </c>
      <c r="F6" s="5" t="s">
        <v>1</v>
      </c>
      <c r="G6" s="4"/>
    </row>
    <row r="7" spans="1:8" x14ac:dyDescent="0.3">
      <c r="A7" s="11" t="s">
        <v>4</v>
      </c>
      <c r="B7" s="10"/>
      <c r="C7" s="6">
        <v>107</v>
      </c>
      <c r="D7" s="12">
        <f>C7/C13*100</f>
        <v>1.1522722377772991</v>
      </c>
      <c r="E7" s="6">
        <v>97</v>
      </c>
      <c r="F7" s="12">
        <f>E7/E13*100</f>
        <v>1.0445832435925049</v>
      </c>
      <c r="G7" s="4"/>
    </row>
    <row r="8" spans="1:8" x14ac:dyDescent="0.3">
      <c r="A8" s="11" t="s">
        <v>5</v>
      </c>
      <c r="B8" s="10"/>
      <c r="C8" s="6">
        <v>325</v>
      </c>
      <c r="D8" s="12">
        <f>C8/C13*100</f>
        <v>3.4998923110058153</v>
      </c>
      <c r="E8" s="6">
        <v>327</v>
      </c>
      <c r="F8" s="12">
        <f>E8/E13*100</f>
        <v>3.521430109842774</v>
      </c>
      <c r="G8" s="4"/>
    </row>
    <row r="9" spans="1:8" x14ac:dyDescent="0.3">
      <c r="A9" s="11" t="s">
        <v>6</v>
      </c>
      <c r="B9" s="10"/>
      <c r="C9" s="6">
        <v>1181</v>
      </c>
      <c r="D9" s="12">
        <f>C9/C13*100</f>
        <v>12.718070213224209</v>
      </c>
      <c r="E9" s="6">
        <v>1245</v>
      </c>
      <c r="F9" s="12">
        <f>E9/E13*100</f>
        <v>13.407279776006892</v>
      </c>
      <c r="G9" s="4"/>
    </row>
    <row r="10" spans="1:8" x14ac:dyDescent="0.3">
      <c r="A10" s="11" t="s">
        <v>7</v>
      </c>
      <c r="B10" s="10"/>
      <c r="C10" s="6">
        <v>6858</v>
      </c>
      <c r="D10" s="12">
        <f>C10/C13*100</f>
        <v>73.853112211931943</v>
      </c>
      <c r="E10" s="6">
        <v>6803</v>
      </c>
      <c r="F10" s="12">
        <f>E10/E13*100</f>
        <v>73.260822743915583</v>
      </c>
      <c r="G10" s="4"/>
      <c r="H10" s="9">
        <f>SUM(F7:F10)</f>
        <v>91.234115873357752</v>
      </c>
    </row>
    <row r="11" spans="1:8" x14ac:dyDescent="0.3">
      <c r="A11" s="11" t="s">
        <v>8</v>
      </c>
      <c r="B11" s="10"/>
      <c r="C11" s="6">
        <v>815</v>
      </c>
      <c r="D11" s="12">
        <f>C11/C13*100</f>
        <v>8.7766530260607372</v>
      </c>
      <c r="E11" s="6">
        <v>814</v>
      </c>
      <c r="F11" s="12">
        <f>E11/E13*100</f>
        <v>8.7658841266422574</v>
      </c>
      <c r="G11" s="4"/>
    </row>
    <row r="12" spans="1:8" x14ac:dyDescent="0.3">
      <c r="A12" s="11" t="s">
        <v>9</v>
      </c>
      <c r="B12" s="10"/>
      <c r="C12" s="6"/>
      <c r="D12" s="12"/>
      <c r="E12" s="6"/>
      <c r="F12" s="12"/>
      <c r="G12" s="4"/>
      <c r="H12" s="1">
        <f>E16-E13</f>
        <v>-9286</v>
      </c>
    </row>
    <row r="13" spans="1:8" x14ac:dyDescent="0.3">
      <c r="A13" s="11" t="s">
        <v>10</v>
      </c>
      <c r="B13" s="10"/>
      <c r="C13" s="7">
        <f>SUM(C7:C12)</f>
        <v>9286</v>
      </c>
      <c r="D13" s="8"/>
      <c r="E13" s="7">
        <f>SUM(E7:E12)</f>
        <v>9286</v>
      </c>
      <c r="F13" s="14"/>
      <c r="G13" s="4"/>
    </row>
    <row r="14" spans="1:8" x14ac:dyDescent="0.3">
      <c r="B14" s="4"/>
      <c r="C14" s="4"/>
      <c r="D14" s="13">
        <f>SUM(D7:D11)</f>
        <v>100.00000000000001</v>
      </c>
      <c r="E14" s="4"/>
      <c r="F14" s="13">
        <f>SUM(F7:F13)</f>
        <v>100.00000000000001</v>
      </c>
      <c r="G14" s="4"/>
      <c r="H14" s="1"/>
    </row>
    <row r="15" spans="1:8" x14ac:dyDescent="0.3">
      <c r="B15" s="4"/>
      <c r="C15" s="4"/>
      <c r="D15" s="13"/>
      <c r="E15" s="4"/>
      <c r="F15" s="13"/>
      <c r="G15" s="4"/>
    </row>
    <row r="17" spans="1:6" x14ac:dyDescent="0.3">
      <c r="D17" s="9"/>
    </row>
    <row r="18" spans="1:6" ht="26.25" customHeight="1" x14ac:dyDescent="0.3">
      <c r="F18" s="15"/>
    </row>
    <row r="21" spans="1:6" x14ac:dyDescent="0.3">
      <c r="C21" s="5" t="s">
        <v>3</v>
      </c>
      <c r="D21" s="5" t="s">
        <v>1</v>
      </c>
    </row>
    <row r="22" spans="1:6" x14ac:dyDescent="0.3">
      <c r="A22" s="11" t="s">
        <v>4</v>
      </c>
      <c r="C22" s="6">
        <v>97</v>
      </c>
      <c r="D22" s="6">
        <v>0.99</v>
      </c>
      <c r="E22" s="9">
        <f>C22/C28*100</f>
        <v>0.99242889298137915</v>
      </c>
    </row>
    <row r="23" spans="1:6" x14ac:dyDescent="0.3">
      <c r="A23" s="11" t="s">
        <v>5</v>
      </c>
      <c r="C23" s="6">
        <v>258</v>
      </c>
      <c r="D23" s="6">
        <v>2.64</v>
      </c>
      <c r="E23" s="9">
        <f>C23/C28*100</f>
        <v>2.6396562308164517</v>
      </c>
    </row>
    <row r="24" spans="1:6" x14ac:dyDescent="0.3">
      <c r="A24" s="11" t="s">
        <v>6</v>
      </c>
      <c r="C24" s="6">
        <v>1029</v>
      </c>
      <c r="D24" s="6">
        <v>10.53</v>
      </c>
      <c r="E24" s="9">
        <f>C24/C28*100</f>
        <v>10.527931246163289</v>
      </c>
    </row>
    <row r="25" spans="1:6" x14ac:dyDescent="0.3">
      <c r="A25" s="11" t="s">
        <v>7</v>
      </c>
      <c r="C25" s="6">
        <v>7370</v>
      </c>
      <c r="D25" s="6">
        <v>75.400000000000006</v>
      </c>
      <c r="E25" s="9">
        <f>C25/C28*100</f>
        <v>75.404133415183139</v>
      </c>
    </row>
    <row r="26" spans="1:6" x14ac:dyDescent="0.3">
      <c r="A26" s="11" t="s">
        <v>8</v>
      </c>
      <c r="C26" s="6">
        <v>1020</v>
      </c>
      <c r="D26" s="6">
        <v>10.446999999999999</v>
      </c>
      <c r="E26" s="9">
        <f>C26/C28*100</f>
        <v>10.435850214855739</v>
      </c>
    </row>
    <row r="27" spans="1:6" x14ac:dyDescent="0.3">
      <c r="A27" s="11" t="s">
        <v>9</v>
      </c>
      <c r="C27" s="6"/>
      <c r="D27" s="6"/>
    </row>
    <row r="28" spans="1:6" ht="19.5" thickBot="1" x14ac:dyDescent="0.35">
      <c r="A28" s="11" t="s">
        <v>10</v>
      </c>
      <c r="C28" s="2">
        <v>9774</v>
      </c>
      <c r="D28" s="3"/>
      <c r="E28" s="9">
        <f>SUM(E22:E27)</f>
        <v>99.999999999999986</v>
      </c>
    </row>
    <row r="30" spans="1:6" x14ac:dyDescent="0.3">
      <c r="C30">
        <f>SUM(C22:C26)</f>
        <v>9774</v>
      </c>
    </row>
    <row r="32" spans="1:6" x14ac:dyDescent="0.3">
      <c r="C32" s="16" t="s">
        <v>11</v>
      </c>
    </row>
    <row r="33" spans="3:7" ht="19.5" thickBot="1" x14ac:dyDescent="0.35">
      <c r="C33" s="17" t="s">
        <v>12</v>
      </c>
    </row>
    <row r="34" spans="3:7" ht="33.75" thickBot="1" x14ac:dyDescent="0.35">
      <c r="C34" s="18" t="s">
        <v>13</v>
      </c>
      <c r="D34" s="19" t="s">
        <v>14</v>
      </c>
      <c r="E34" s="19" t="s">
        <v>15</v>
      </c>
      <c r="F34" s="19" t="s">
        <v>16</v>
      </c>
      <c r="G34" s="19" t="s">
        <v>17</v>
      </c>
    </row>
    <row r="35" spans="3:7" ht="19.5" thickBot="1" x14ac:dyDescent="0.35">
      <c r="C35" s="20">
        <v>1</v>
      </c>
      <c r="D35" s="21" t="s">
        <v>18</v>
      </c>
      <c r="E35" s="21"/>
      <c r="F35" s="21"/>
      <c r="G35" s="21"/>
    </row>
    <row r="36" spans="3:7" ht="19.5" thickBot="1" x14ac:dyDescent="0.35">
      <c r="C36" s="20">
        <v>2</v>
      </c>
      <c r="D36" s="21" t="s">
        <v>19</v>
      </c>
      <c r="E36" s="21"/>
      <c r="F36" s="21"/>
      <c r="G36" s="21"/>
    </row>
    <row r="37" spans="3:7" ht="33.75" thickBot="1" x14ac:dyDescent="0.35">
      <c r="C37" s="20">
        <v>3</v>
      </c>
      <c r="D37" s="21" t="s">
        <v>20</v>
      </c>
      <c r="E37" s="21"/>
      <c r="F37" s="21"/>
      <c r="G37" s="21"/>
    </row>
    <row r="38" spans="3:7" ht="19.5" thickBot="1" x14ac:dyDescent="0.35">
      <c r="C38" s="20">
        <v>4</v>
      </c>
      <c r="D38" s="21" t="s">
        <v>21</v>
      </c>
      <c r="E38" s="21"/>
      <c r="F38" s="21"/>
      <c r="G38" s="21"/>
    </row>
    <row r="39" spans="3:7" ht="33.75" thickBot="1" x14ac:dyDescent="0.35">
      <c r="C39" s="20">
        <v>5</v>
      </c>
      <c r="D39" s="21" t="s">
        <v>22</v>
      </c>
      <c r="E39" s="21"/>
      <c r="F39" s="21"/>
      <c r="G39" s="21"/>
    </row>
    <row r="40" spans="3:7" ht="19.5" thickBot="1" x14ac:dyDescent="0.35">
      <c r="C40" s="20">
        <v>6</v>
      </c>
      <c r="D40" s="21" t="s">
        <v>23</v>
      </c>
      <c r="E40" s="21"/>
      <c r="F40" s="21"/>
      <c r="G40" s="21"/>
    </row>
    <row r="41" spans="3:7" ht="19.5" thickBot="1" x14ac:dyDescent="0.35">
      <c r="C41" s="20">
        <v>7</v>
      </c>
      <c r="D41" s="21" t="s">
        <v>24</v>
      </c>
      <c r="E41" s="21"/>
      <c r="F41" s="21"/>
      <c r="G41" s="21"/>
    </row>
    <row r="42" spans="3:7" ht="19.5" thickBot="1" x14ac:dyDescent="0.35">
      <c r="C42" s="20">
        <v>8</v>
      </c>
      <c r="D42" s="21" t="s">
        <v>25</v>
      </c>
      <c r="E42" s="21"/>
      <c r="F42" s="21"/>
      <c r="G42" s="21"/>
    </row>
    <row r="43" spans="3:7" ht="19.5" thickBot="1" x14ac:dyDescent="0.35">
      <c r="C43" s="20">
        <v>9</v>
      </c>
      <c r="D43" s="21" t="s">
        <v>26</v>
      </c>
      <c r="E43" s="21"/>
      <c r="F43" s="21"/>
      <c r="G43" s="21"/>
    </row>
    <row r="44" spans="3:7" ht="19.5" thickBot="1" x14ac:dyDescent="0.35">
      <c r="C44" s="20">
        <v>10</v>
      </c>
      <c r="D44" s="21" t="s">
        <v>27</v>
      </c>
      <c r="E44" s="21"/>
      <c r="F44" s="21"/>
      <c r="G44" s="21"/>
    </row>
    <row r="45" spans="3:7" ht="33.75" thickBot="1" x14ac:dyDescent="0.35">
      <c r="C45" s="20">
        <v>11</v>
      </c>
      <c r="D45" s="21" t="s">
        <v>28</v>
      </c>
      <c r="E45" s="21"/>
      <c r="F45" s="21"/>
      <c r="G45" s="21"/>
    </row>
    <row r="46" spans="3:7" ht="19.5" thickBot="1" x14ac:dyDescent="0.35">
      <c r="C46" s="20">
        <v>12</v>
      </c>
      <c r="D46" s="21" t="s">
        <v>29</v>
      </c>
      <c r="E46" s="21"/>
      <c r="F46" s="21"/>
      <c r="G46" s="21"/>
    </row>
    <row r="47" spans="3:7" ht="19.5" thickBot="1" x14ac:dyDescent="0.35">
      <c r="C47" s="20">
        <v>13</v>
      </c>
      <c r="D47" s="21" t="s">
        <v>30</v>
      </c>
      <c r="E47" s="21"/>
      <c r="F47" s="21"/>
      <c r="G47" s="21"/>
    </row>
    <row r="48" spans="3:7" ht="19.5" thickBot="1" x14ac:dyDescent="0.35">
      <c r="C48" s="20">
        <v>14</v>
      </c>
      <c r="D48" s="21" t="s">
        <v>31</v>
      </c>
      <c r="E48" s="21"/>
      <c r="F48" s="21"/>
      <c r="G48" s="21"/>
    </row>
    <row r="49" spans="3:11" ht="19.5" thickBot="1" x14ac:dyDescent="0.35">
      <c r="C49" s="20">
        <v>15</v>
      </c>
      <c r="D49" s="21" t="s">
        <v>32</v>
      </c>
      <c r="E49" s="21"/>
      <c r="F49" s="21"/>
      <c r="G49" s="21"/>
    </row>
    <row r="50" spans="3:11" ht="19.5" thickBot="1" x14ac:dyDescent="0.35">
      <c r="C50" s="20">
        <v>16</v>
      </c>
      <c r="D50" s="21" t="s">
        <v>33</v>
      </c>
      <c r="E50" s="21"/>
      <c r="F50" s="21"/>
      <c r="G50" s="21"/>
    </row>
    <row r="51" spans="3:11" ht="19.5" thickBot="1" x14ac:dyDescent="0.35">
      <c r="C51" s="20">
        <v>17</v>
      </c>
      <c r="D51" s="21" t="s">
        <v>34</v>
      </c>
      <c r="E51" s="21"/>
      <c r="F51" s="21"/>
      <c r="G51" s="21"/>
    </row>
    <row r="52" spans="3:11" ht="19.5" thickBot="1" x14ac:dyDescent="0.35">
      <c r="C52" s="20">
        <v>18</v>
      </c>
      <c r="D52" s="21" t="s">
        <v>35</v>
      </c>
      <c r="E52" s="21"/>
      <c r="F52" s="21"/>
      <c r="G52" s="21"/>
    </row>
    <row r="53" spans="3:11" ht="19.5" thickBot="1" x14ac:dyDescent="0.35">
      <c r="C53" s="20">
        <v>19</v>
      </c>
      <c r="D53" s="21" t="s">
        <v>36</v>
      </c>
      <c r="E53" s="21"/>
      <c r="F53" s="21"/>
      <c r="G53" s="21"/>
    </row>
    <row r="56" spans="3:11" x14ac:dyDescent="0.3">
      <c r="C56" s="16" t="s">
        <v>37</v>
      </c>
    </row>
    <row r="57" spans="3:11" x14ac:dyDescent="0.3">
      <c r="C57" s="17" t="s">
        <v>38</v>
      </c>
      <c r="J57" s="22">
        <v>10184</v>
      </c>
    </row>
    <row r="58" spans="3:11" ht="33" x14ac:dyDescent="0.3">
      <c r="C58" s="8" t="s">
        <v>13</v>
      </c>
      <c r="D58" s="8" t="s">
        <v>14</v>
      </c>
      <c r="E58" s="8" t="s">
        <v>15</v>
      </c>
      <c r="F58" s="8" t="s">
        <v>16</v>
      </c>
      <c r="G58" s="8" t="s">
        <v>17</v>
      </c>
      <c r="J58" s="22">
        <f>J57*2100</f>
        <v>21386400</v>
      </c>
      <c r="K58" s="23">
        <f>J58/3</f>
        <v>7128800</v>
      </c>
    </row>
    <row r="59" spans="3:11" ht="33" x14ac:dyDescent="0.3">
      <c r="C59" s="8">
        <v>1</v>
      </c>
      <c r="D59" s="24" t="s">
        <v>20</v>
      </c>
      <c r="E59" s="25">
        <v>7128800</v>
      </c>
      <c r="F59" s="24"/>
      <c r="G59" s="24"/>
      <c r="K59" s="23">
        <f>K58</f>
        <v>7128800</v>
      </c>
    </row>
    <row r="60" spans="3:11" x14ac:dyDescent="0.3">
      <c r="C60" s="8">
        <v>2</v>
      </c>
      <c r="D60" s="24" t="s">
        <v>21</v>
      </c>
      <c r="E60" s="25">
        <v>7128800</v>
      </c>
      <c r="F60" s="24"/>
      <c r="G60" s="24"/>
      <c r="K60" s="23">
        <f>K59</f>
        <v>7128800</v>
      </c>
    </row>
    <row r="61" spans="3:11" ht="33" x14ac:dyDescent="0.3">
      <c r="C61" s="8">
        <v>3</v>
      </c>
      <c r="D61" s="24" t="s">
        <v>22</v>
      </c>
      <c r="E61" s="25">
        <v>7128800</v>
      </c>
      <c r="F61" s="24"/>
      <c r="G61" s="24"/>
      <c r="K61" s="23">
        <f>SUM(K58:K60)</f>
        <v>21386400</v>
      </c>
    </row>
    <row r="62" spans="3:11" x14ac:dyDescent="0.3">
      <c r="C62" s="8"/>
      <c r="D62" s="4"/>
      <c r="E62" s="25">
        <f>SUM(E59:E61)</f>
        <v>21386400</v>
      </c>
      <c r="F62" s="24"/>
      <c r="G62" s="24"/>
    </row>
    <row r="65" spans="3:12" x14ac:dyDescent="0.3">
      <c r="C65" s="16" t="s">
        <v>48</v>
      </c>
    </row>
    <row r="66" spans="3:12" x14ac:dyDescent="0.3">
      <c r="C66" s="17" t="s">
        <v>49</v>
      </c>
      <c r="J66" s="22">
        <v>10184</v>
      </c>
    </row>
    <row r="67" spans="3:12" ht="33" x14ac:dyDescent="0.3">
      <c r="C67" s="8" t="s">
        <v>13</v>
      </c>
      <c r="D67" s="8" t="s">
        <v>14</v>
      </c>
      <c r="E67" s="8" t="s">
        <v>15</v>
      </c>
      <c r="F67" s="8" t="s">
        <v>16</v>
      </c>
      <c r="G67" s="8" t="s">
        <v>17</v>
      </c>
      <c r="J67" s="22">
        <f>J66*900</f>
        <v>9165600</v>
      </c>
      <c r="K67" s="23">
        <v>19</v>
      </c>
      <c r="L67" s="23">
        <f>J67/K67</f>
        <v>482400</v>
      </c>
    </row>
    <row r="68" spans="3:12" ht="19.5" thickBot="1" x14ac:dyDescent="0.35">
      <c r="C68" s="44">
        <v>1</v>
      </c>
      <c r="D68" s="21" t="s">
        <v>18</v>
      </c>
      <c r="E68" s="45">
        <v>482400</v>
      </c>
      <c r="F68" s="21"/>
      <c r="G68" s="21"/>
    </row>
    <row r="69" spans="3:12" ht="19.5" thickBot="1" x14ac:dyDescent="0.35">
      <c r="C69" s="44">
        <v>2</v>
      </c>
      <c r="D69" s="21" t="s">
        <v>19</v>
      </c>
      <c r="E69" s="45">
        <v>482400</v>
      </c>
      <c r="F69" s="21"/>
      <c r="G69" s="21"/>
    </row>
    <row r="70" spans="3:12" ht="33.75" thickBot="1" x14ac:dyDescent="0.35">
      <c r="C70" s="44">
        <v>3</v>
      </c>
      <c r="D70" s="21" t="s">
        <v>20</v>
      </c>
      <c r="E70" s="45">
        <v>482400</v>
      </c>
      <c r="F70" s="21"/>
      <c r="G70" s="21"/>
    </row>
    <row r="71" spans="3:12" ht="19.5" thickBot="1" x14ac:dyDescent="0.35">
      <c r="C71" s="44">
        <v>4</v>
      </c>
      <c r="D71" s="21" t="s">
        <v>21</v>
      </c>
      <c r="E71" s="45">
        <v>482400</v>
      </c>
      <c r="F71" s="21"/>
      <c r="G71" s="21"/>
    </row>
    <row r="72" spans="3:12" ht="33.75" thickBot="1" x14ac:dyDescent="0.35">
      <c r="C72" s="44">
        <v>5</v>
      </c>
      <c r="D72" s="21" t="s">
        <v>22</v>
      </c>
      <c r="E72" s="45">
        <v>482400</v>
      </c>
      <c r="F72" s="21"/>
      <c r="G72" s="21"/>
    </row>
    <row r="73" spans="3:12" ht="19.5" thickBot="1" x14ac:dyDescent="0.35">
      <c r="C73" s="44">
        <v>6</v>
      </c>
      <c r="D73" s="21" t="s">
        <v>23</v>
      </c>
      <c r="E73" s="45">
        <v>482400</v>
      </c>
      <c r="F73" s="21"/>
      <c r="G73" s="21"/>
    </row>
    <row r="74" spans="3:12" ht="19.5" thickBot="1" x14ac:dyDescent="0.35">
      <c r="C74" s="44">
        <v>7</v>
      </c>
      <c r="D74" s="21" t="s">
        <v>24</v>
      </c>
      <c r="E74" s="45">
        <v>482400</v>
      </c>
      <c r="F74" s="21"/>
      <c r="G74" s="21"/>
    </row>
    <row r="75" spans="3:12" ht="19.5" thickBot="1" x14ac:dyDescent="0.35">
      <c r="C75" s="44">
        <v>8</v>
      </c>
      <c r="D75" s="21" t="s">
        <v>25</v>
      </c>
      <c r="E75" s="45">
        <v>482400</v>
      </c>
      <c r="F75" s="21"/>
      <c r="G75" s="21"/>
    </row>
    <row r="76" spans="3:12" ht="19.5" thickBot="1" x14ac:dyDescent="0.35">
      <c r="C76" s="44">
        <v>9</v>
      </c>
      <c r="D76" s="21" t="s">
        <v>26</v>
      </c>
      <c r="E76" s="45">
        <v>482400</v>
      </c>
      <c r="F76" s="21"/>
      <c r="G76" s="21"/>
    </row>
    <row r="77" spans="3:12" ht="19.5" thickBot="1" x14ac:dyDescent="0.35">
      <c r="C77" s="44">
        <v>10</v>
      </c>
      <c r="D77" s="21" t="s">
        <v>27</v>
      </c>
      <c r="E77" s="45">
        <v>482400</v>
      </c>
      <c r="F77" s="21"/>
      <c r="G77" s="21"/>
    </row>
    <row r="78" spans="3:12" ht="33.75" thickBot="1" x14ac:dyDescent="0.35">
      <c r="C78" s="44">
        <v>11</v>
      </c>
      <c r="D78" s="21" t="s">
        <v>28</v>
      </c>
      <c r="E78" s="45">
        <v>482400</v>
      </c>
      <c r="F78" s="21"/>
      <c r="G78" s="21"/>
    </row>
    <row r="79" spans="3:12" ht="19.5" thickBot="1" x14ac:dyDescent="0.35">
      <c r="C79" s="44">
        <v>12</v>
      </c>
      <c r="D79" s="21" t="s">
        <v>29</v>
      </c>
      <c r="E79" s="45">
        <v>482400</v>
      </c>
      <c r="F79" s="21"/>
      <c r="G79" s="21"/>
    </row>
    <row r="80" spans="3:12" ht="19.5" thickBot="1" x14ac:dyDescent="0.35">
      <c r="C80" s="44">
        <v>13</v>
      </c>
      <c r="D80" s="21" t="s">
        <v>30</v>
      </c>
      <c r="E80" s="45">
        <v>482400</v>
      </c>
      <c r="F80" s="21"/>
      <c r="G80" s="21"/>
    </row>
    <row r="81" spans="3:7" ht="33.75" thickBot="1" x14ac:dyDescent="0.35">
      <c r="C81" s="44">
        <v>14</v>
      </c>
      <c r="D81" s="21" t="s">
        <v>31</v>
      </c>
      <c r="E81" s="45">
        <v>482400</v>
      </c>
      <c r="F81" s="21"/>
      <c r="G81" s="21"/>
    </row>
    <row r="82" spans="3:7" ht="19.5" thickBot="1" x14ac:dyDescent="0.35">
      <c r="C82" s="44">
        <v>15</v>
      </c>
      <c r="D82" s="21" t="s">
        <v>32</v>
      </c>
      <c r="E82" s="45">
        <v>482400</v>
      </c>
      <c r="F82" s="21"/>
      <c r="G82" s="21"/>
    </row>
    <row r="83" spans="3:7" ht="19.5" thickBot="1" x14ac:dyDescent="0.35">
      <c r="C83" s="44">
        <v>16</v>
      </c>
      <c r="D83" s="21" t="s">
        <v>33</v>
      </c>
      <c r="E83" s="45">
        <v>482400</v>
      </c>
      <c r="F83" s="21"/>
      <c r="G83" s="21"/>
    </row>
    <row r="84" spans="3:7" ht="19.5" thickBot="1" x14ac:dyDescent="0.35">
      <c r="C84" s="44">
        <v>17</v>
      </c>
      <c r="D84" s="21" t="s">
        <v>34</v>
      </c>
      <c r="E84" s="45">
        <v>482400</v>
      </c>
      <c r="F84" s="21"/>
      <c r="G84" s="21"/>
    </row>
    <row r="85" spans="3:7" ht="19.5" thickBot="1" x14ac:dyDescent="0.35">
      <c r="C85" s="44">
        <v>18</v>
      </c>
      <c r="D85" s="21" t="s">
        <v>35</v>
      </c>
      <c r="E85" s="45">
        <v>482400</v>
      </c>
      <c r="F85" s="21"/>
      <c r="G85" s="21"/>
    </row>
    <row r="86" spans="3:7" ht="19.5" thickBot="1" x14ac:dyDescent="0.35">
      <c r="C86" s="44">
        <v>19</v>
      </c>
      <c r="D86" s="21" t="s">
        <v>36</v>
      </c>
      <c r="E86" s="45">
        <v>482400</v>
      </c>
      <c r="F86" s="21"/>
      <c r="G86" s="21"/>
    </row>
    <row r="87" spans="3:7" x14ac:dyDescent="0.3">
      <c r="E87" s="1">
        <f>SUM(E68:E86)</f>
        <v>9165600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abSelected="1" topLeftCell="A47" zoomScaleNormal="100" workbookViewId="0">
      <selection activeCell="K56" sqref="K56"/>
    </sheetView>
  </sheetViews>
  <sheetFormatPr defaultRowHeight="15.75" x14ac:dyDescent="0.25"/>
  <cols>
    <col min="1" max="1" width="6.5703125" style="29" customWidth="1"/>
    <col min="2" max="2" width="27.7109375" style="29" customWidth="1"/>
    <col min="3" max="3" width="18.28515625" style="29" customWidth="1"/>
    <col min="4" max="4" width="23.140625" style="29" customWidth="1"/>
    <col min="5" max="5" width="17.85546875" style="29" customWidth="1"/>
    <col min="6" max="16384" width="9.140625" style="29"/>
  </cols>
  <sheetData>
    <row r="1" spans="1:6" x14ac:dyDescent="0.25">
      <c r="A1" s="40" t="s">
        <v>45</v>
      </c>
      <c r="B1" s="40"/>
      <c r="C1" s="40"/>
      <c r="D1" s="40"/>
      <c r="E1" s="40"/>
    </row>
    <row r="2" spans="1:6" ht="16.5" x14ac:dyDescent="0.25">
      <c r="A2" s="41" t="s">
        <v>46</v>
      </c>
      <c r="B2" s="41"/>
      <c r="C2" s="41"/>
      <c r="D2" s="41"/>
      <c r="E2" s="41"/>
    </row>
    <row r="3" spans="1:6" x14ac:dyDescent="0.25">
      <c r="A3" s="26"/>
    </row>
    <row r="4" spans="1:6" x14ac:dyDescent="0.25">
      <c r="A4" s="38" t="s">
        <v>40</v>
      </c>
      <c r="B4" s="38"/>
      <c r="C4" s="38"/>
      <c r="D4" s="38"/>
      <c r="E4" s="38"/>
    </row>
    <row r="5" spans="1:6" x14ac:dyDescent="0.25">
      <c r="A5" s="34"/>
      <c r="B5" s="34"/>
      <c r="C5" s="34"/>
      <c r="D5" s="34"/>
      <c r="E5" s="34"/>
    </row>
    <row r="6" spans="1:6" x14ac:dyDescent="0.25">
      <c r="A6" s="42" t="s">
        <v>44</v>
      </c>
      <c r="B6" s="42"/>
      <c r="C6" s="42"/>
      <c r="D6" s="42"/>
      <c r="E6" s="42"/>
    </row>
    <row r="7" spans="1:6" x14ac:dyDescent="0.25">
      <c r="A7" s="39" t="s">
        <v>41</v>
      </c>
      <c r="B7" s="39"/>
      <c r="C7" s="39"/>
      <c r="D7" s="39"/>
      <c r="E7" s="39"/>
    </row>
    <row r="8" spans="1:6" x14ac:dyDescent="0.25">
      <c r="A8" s="27"/>
    </row>
    <row r="9" spans="1:6" ht="54" customHeight="1" x14ac:dyDescent="0.25">
      <c r="A9" s="43" t="s">
        <v>47</v>
      </c>
      <c r="B9" s="43"/>
      <c r="C9" s="43"/>
      <c r="D9" s="43"/>
      <c r="E9" s="43"/>
      <c r="F9" s="28"/>
    </row>
    <row r="10" spans="1:6" x14ac:dyDescent="0.25">
      <c r="A10" s="35" t="s">
        <v>50</v>
      </c>
      <c r="B10" s="35"/>
      <c r="C10" s="35"/>
      <c r="D10" s="35"/>
      <c r="E10" s="35"/>
    </row>
    <row r="11" spans="1:6" x14ac:dyDescent="0.25">
      <c r="A11" s="41" t="s">
        <v>51</v>
      </c>
      <c r="B11" s="41"/>
      <c r="C11" s="41"/>
      <c r="D11" s="41"/>
      <c r="E11" s="41"/>
    </row>
    <row r="12" spans="1:6" x14ac:dyDescent="0.25">
      <c r="A12" s="26"/>
    </row>
    <row r="13" spans="1:6" ht="24" customHeight="1" x14ac:dyDescent="0.25">
      <c r="A13" s="31" t="s">
        <v>13</v>
      </c>
      <c r="B13" s="31" t="s">
        <v>14</v>
      </c>
      <c r="C13" s="31" t="s">
        <v>15</v>
      </c>
      <c r="D13" s="31" t="s">
        <v>16</v>
      </c>
      <c r="E13" s="31" t="s">
        <v>17</v>
      </c>
    </row>
    <row r="14" spans="1:6" ht="22.5" customHeight="1" x14ac:dyDescent="0.25">
      <c r="A14" s="32">
        <v>1</v>
      </c>
      <c r="B14" s="33" t="s">
        <v>18</v>
      </c>
      <c r="C14" s="25">
        <v>482400</v>
      </c>
      <c r="D14" s="33"/>
      <c r="E14" s="33"/>
    </row>
    <row r="15" spans="1:6" ht="22.5" customHeight="1" x14ac:dyDescent="0.25">
      <c r="A15" s="32">
        <v>2</v>
      </c>
      <c r="B15" s="33" t="s">
        <v>19</v>
      </c>
      <c r="C15" s="25">
        <v>482400</v>
      </c>
      <c r="D15" s="33"/>
      <c r="E15" s="33"/>
    </row>
    <row r="16" spans="1:6" ht="22.5" customHeight="1" x14ac:dyDescent="0.25">
      <c r="A16" s="32">
        <v>3</v>
      </c>
      <c r="B16" s="33" t="s">
        <v>20</v>
      </c>
      <c r="C16" s="25">
        <v>482400</v>
      </c>
      <c r="D16" s="33"/>
      <c r="E16" s="33"/>
    </row>
    <row r="17" spans="1:5" ht="22.5" customHeight="1" x14ac:dyDescent="0.25">
      <c r="A17" s="32">
        <v>4</v>
      </c>
      <c r="B17" s="33" t="s">
        <v>21</v>
      </c>
      <c r="C17" s="25">
        <v>482400</v>
      </c>
      <c r="D17" s="33"/>
      <c r="E17" s="33"/>
    </row>
    <row r="18" spans="1:5" ht="22.5" customHeight="1" x14ac:dyDescent="0.25">
      <c r="A18" s="32">
        <v>5</v>
      </c>
      <c r="B18" s="33" t="s">
        <v>22</v>
      </c>
      <c r="C18" s="25">
        <v>482400</v>
      </c>
      <c r="D18" s="33"/>
      <c r="E18" s="33"/>
    </row>
    <row r="19" spans="1:5" ht="22.5" customHeight="1" x14ac:dyDescent="0.25">
      <c r="A19" s="32">
        <v>6</v>
      </c>
      <c r="B19" s="33" t="s">
        <v>23</v>
      </c>
      <c r="C19" s="25">
        <v>482400</v>
      </c>
      <c r="D19" s="33"/>
      <c r="E19" s="33"/>
    </row>
    <row r="20" spans="1:5" ht="22.5" customHeight="1" x14ac:dyDescent="0.25">
      <c r="A20" s="32">
        <v>7</v>
      </c>
      <c r="B20" s="33" t="s">
        <v>24</v>
      </c>
      <c r="C20" s="25">
        <v>482400</v>
      </c>
      <c r="D20" s="33"/>
      <c r="E20" s="33"/>
    </row>
    <row r="21" spans="1:5" ht="22.5" customHeight="1" x14ac:dyDescent="0.25">
      <c r="A21" s="32">
        <v>8</v>
      </c>
      <c r="B21" s="33" t="s">
        <v>25</v>
      </c>
      <c r="C21" s="25">
        <v>482400</v>
      </c>
      <c r="D21" s="33"/>
      <c r="E21" s="33"/>
    </row>
    <row r="22" spans="1:5" ht="22.5" customHeight="1" x14ac:dyDescent="0.25">
      <c r="A22" s="32">
        <v>9</v>
      </c>
      <c r="B22" s="33" t="s">
        <v>26</v>
      </c>
      <c r="C22" s="25">
        <v>482400</v>
      </c>
      <c r="D22" s="33"/>
      <c r="E22" s="33"/>
    </row>
    <row r="23" spans="1:5" ht="22.5" customHeight="1" x14ac:dyDescent="0.25">
      <c r="A23" s="32">
        <v>10</v>
      </c>
      <c r="B23" s="33" t="s">
        <v>27</v>
      </c>
      <c r="C23" s="25">
        <v>482400</v>
      </c>
      <c r="D23" s="33"/>
      <c r="E23" s="33"/>
    </row>
    <row r="24" spans="1:5" ht="22.5" customHeight="1" x14ac:dyDescent="0.25">
      <c r="A24" s="32">
        <v>11</v>
      </c>
      <c r="B24" s="33" t="s">
        <v>28</v>
      </c>
      <c r="C24" s="25">
        <v>482400</v>
      </c>
      <c r="D24" s="33"/>
      <c r="E24" s="33"/>
    </row>
    <row r="25" spans="1:5" ht="22.5" customHeight="1" x14ac:dyDescent="0.25">
      <c r="A25" s="32">
        <v>12</v>
      </c>
      <c r="B25" s="33" t="s">
        <v>29</v>
      </c>
      <c r="C25" s="25">
        <v>482400</v>
      </c>
      <c r="D25" s="33"/>
      <c r="E25" s="33"/>
    </row>
    <row r="26" spans="1:5" ht="22.5" customHeight="1" x14ac:dyDescent="0.25">
      <c r="A26" s="32">
        <v>13</v>
      </c>
      <c r="B26" s="33" t="s">
        <v>30</v>
      </c>
      <c r="C26" s="25">
        <v>482400</v>
      </c>
      <c r="D26" s="33"/>
      <c r="E26" s="33"/>
    </row>
    <row r="27" spans="1:5" ht="22.5" customHeight="1" x14ac:dyDescent="0.25">
      <c r="A27" s="32">
        <v>14</v>
      </c>
      <c r="B27" s="33" t="s">
        <v>31</v>
      </c>
      <c r="C27" s="25">
        <v>482400</v>
      </c>
      <c r="D27" s="33"/>
      <c r="E27" s="33"/>
    </row>
    <row r="28" spans="1:5" ht="22.5" customHeight="1" x14ac:dyDescent="0.25">
      <c r="A28" s="32">
        <v>15</v>
      </c>
      <c r="B28" s="33" t="s">
        <v>32</v>
      </c>
      <c r="C28" s="25">
        <v>482400</v>
      </c>
      <c r="D28" s="33"/>
      <c r="E28" s="33"/>
    </row>
    <row r="29" spans="1:5" ht="22.5" customHeight="1" x14ac:dyDescent="0.25">
      <c r="A29" s="32">
        <v>16</v>
      </c>
      <c r="B29" s="33" t="s">
        <v>33</v>
      </c>
      <c r="C29" s="25">
        <v>482400</v>
      </c>
      <c r="D29" s="33"/>
      <c r="E29" s="33"/>
    </row>
    <row r="30" spans="1:5" ht="22.5" customHeight="1" x14ac:dyDescent="0.25">
      <c r="A30" s="32">
        <v>17</v>
      </c>
      <c r="B30" s="33" t="s">
        <v>34</v>
      </c>
      <c r="C30" s="25">
        <v>482400</v>
      </c>
      <c r="D30" s="33"/>
      <c r="E30" s="33"/>
    </row>
    <row r="31" spans="1:5" ht="22.5" customHeight="1" x14ac:dyDescent="0.25">
      <c r="A31" s="32">
        <v>18</v>
      </c>
      <c r="B31" s="33" t="s">
        <v>35</v>
      </c>
      <c r="C31" s="25">
        <v>482400</v>
      </c>
      <c r="D31" s="33"/>
      <c r="E31" s="33"/>
    </row>
    <row r="32" spans="1:5" ht="22.5" customHeight="1" x14ac:dyDescent="0.25">
      <c r="A32" s="32">
        <v>19</v>
      </c>
      <c r="B32" s="33" t="s">
        <v>36</v>
      </c>
      <c r="C32" s="25">
        <v>482400</v>
      </c>
      <c r="D32" s="33"/>
      <c r="E32" s="33"/>
    </row>
    <row r="33" spans="1:5" ht="22.5" customHeight="1" x14ac:dyDescent="0.25">
      <c r="A33" s="36" t="s">
        <v>42</v>
      </c>
      <c r="B33" s="36"/>
      <c r="C33" s="46">
        <f>SUM(C14:C32)</f>
        <v>9165600</v>
      </c>
      <c r="D33" s="33"/>
      <c r="E33" s="33"/>
    </row>
    <row r="34" spans="1:5" ht="21" customHeight="1" x14ac:dyDescent="0.25">
      <c r="A34" s="37" t="s">
        <v>52</v>
      </c>
      <c r="B34" s="37"/>
      <c r="C34" s="37"/>
      <c r="D34" s="37"/>
      <c r="E34" s="37"/>
    </row>
    <row r="35" spans="1:5" x14ac:dyDescent="0.25">
      <c r="A35" s="35" t="s">
        <v>43</v>
      </c>
      <c r="B35" s="35"/>
      <c r="C35" s="35"/>
      <c r="D35" s="35"/>
      <c r="E35" s="35"/>
    </row>
    <row r="36" spans="1:5" x14ac:dyDescent="0.25">
      <c r="A36" s="28" t="s">
        <v>39</v>
      </c>
      <c r="B36" s="28"/>
      <c r="C36" s="28"/>
      <c r="D36" s="39" t="s">
        <v>54</v>
      </c>
      <c r="E36" s="39"/>
    </row>
    <row r="37" spans="1:5" ht="3" customHeight="1" x14ac:dyDescent="0.25">
      <c r="A37" s="26"/>
    </row>
    <row r="38" spans="1:5" customFormat="1" ht="15.75" customHeight="1" x14ac:dyDescent="0.25">
      <c r="A38" s="47" t="s">
        <v>53</v>
      </c>
      <c r="B38" s="47"/>
      <c r="C38" s="47"/>
      <c r="D38" s="47"/>
      <c r="E38" s="47"/>
    </row>
    <row r="41" spans="1:5" ht="8.25" customHeight="1" x14ac:dyDescent="0.25"/>
    <row r="42" spans="1:5" x14ac:dyDescent="0.25">
      <c r="A42" s="40" t="s">
        <v>45</v>
      </c>
      <c r="B42" s="40"/>
      <c r="C42" s="40"/>
      <c r="D42" s="40"/>
      <c r="E42" s="40"/>
    </row>
    <row r="43" spans="1:5" ht="16.5" x14ac:dyDescent="0.25">
      <c r="A43" s="41" t="s">
        <v>46</v>
      </c>
      <c r="B43" s="41"/>
      <c r="C43" s="41"/>
      <c r="D43" s="41"/>
      <c r="E43" s="41"/>
    </row>
    <row r="44" spans="1:5" x14ac:dyDescent="0.25">
      <c r="A44" s="26"/>
    </row>
    <row r="45" spans="1:5" x14ac:dyDescent="0.25">
      <c r="A45" s="38" t="s">
        <v>40</v>
      </c>
      <c r="B45" s="38"/>
      <c r="C45" s="38"/>
      <c r="D45" s="38"/>
      <c r="E45" s="38"/>
    </row>
    <row r="46" spans="1:5" x14ac:dyDescent="0.25">
      <c r="A46" s="34"/>
      <c r="B46" s="34"/>
      <c r="C46" s="34"/>
      <c r="D46" s="34"/>
      <c r="E46" s="34"/>
    </row>
    <row r="47" spans="1:5" x14ac:dyDescent="0.25">
      <c r="A47" s="42" t="s">
        <v>44</v>
      </c>
      <c r="B47" s="42"/>
      <c r="C47" s="42"/>
      <c r="D47" s="42"/>
      <c r="E47" s="42"/>
    </row>
    <row r="48" spans="1:5" x14ac:dyDescent="0.25">
      <c r="A48" s="39" t="s">
        <v>41</v>
      </c>
      <c r="B48" s="39"/>
      <c r="C48" s="39"/>
      <c r="D48" s="39"/>
      <c r="E48" s="39"/>
    </row>
    <row r="49" spans="1:5" x14ac:dyDescent="0.25">
      <c r="A49" s="30"/>
    </row>
    <row r="50" spans="1:5" x14ac:dyDescent="0.25">
      <c r="A50" s="43" t="s">
        <v>47</v>
      </c>
      <c r="B50" s="43"/>
      <c r="C50" s="43"/>
      <c r="D50" s="43"/>
      <c r="E50" s="43"/>
    </row>
    <row r="51" spans="1:5" x14ac:dyDescent="0.25">
      <c r="A51" s="35" t="s">
        <v>55</v>
      </c>
      <c r="B51" s="35"/>
      <c r="C51" s="35"/>
      <c r="D51" s="35"/>
      <c r="E51" s="35"/>
    </row>
    <row r="52" spans="1:5" x14ac:dyDescent="0.25">
      <c r="A52" s="41" t="s">
        <v>38</v>
      </c>
      <c r="B52" s="41"/>
      <c r="C52" s="41"/>
      <c r="D52" s="41"/>
      <c r="E52" s="41"/>
    </row>
    <row r="53" spans="1:5" x14ac:dyDescent="0.25">
      <c r="A53" s="26"/>
    </row>
    <row r="54" spans="1:5" ht="37.5" customHeight="1" x14ac:dyDescent="0.25">
      <c r="A54" s="31" t="s">
        <v>13</v>
      </c>
      <c r="B54" s="31" t="s">
        <v>14</v>
      </c>
      <c r="C54" s="31" t="s">
        <v>15</v>
      </c>
      <c r="D54" s="31" t="s">
        <v>16</v>
      </c>
      <c r="E54" s="31" t="s">
        <v>17</v>
      </c>
    </row>
    <row r="55" spans="1:5" ht="37.5" customHeight="1" x14ac:dyDescent="0.25">
      <c r="A55" s="32">
        <v>1</v>
      </c>
      <c r="B55" s="24" t="s">
        <v>20</v>
      </c>
      <c r="C55" s="25">
        <v>7128800</v>
      </c>
      <c r="D55" s="33"/>
      <c r="E55" s="33"/>
    </row>
    <row r="56" spans="1:5" ht="37.5" customHeight="1" x14ac:dyDescent="0.25">
      <c r="A56" s="32">
        <v>2</v>
      </c>
      <c r="B56" s="24" t="s">
        <v>21</v>
      </c>
      <c r="C56" s="25">
        <v>7128800</v>
      </c>
      <c r="D56" s="33"/>
      <c r="E56" s="33"/>
    </row>
    <row r="57" spans="1:5" ht="37.5" customHeight="1" x14ac:dyDescent="0.25">
      <c r="A57" s="32">
        <v>3</v>
      </c>
      <c r="B57" s="24" t="s">
        <v>22</v>
      </c>
      <c r="C57" s="25">
        <v>7128800</v>
      </c>
      <c r="D57" s="33"/>
      <c r="E57" s="33"/>
    </row>
    <row r="58" spans="1:5" ht="37.5" customHeight="1" x14ac:dyDescent="0.25">
      <c r="A58" s="36" t="s">
        <v>42</v>
      </c>
      <c r="B58" s="36"/>
      <c r="C58" s="46">
        <f>SUM(C55:C57)</f>
        <v>21386400</v>
      </c>
      <c r="D58" s="33"/>
      <c r="E58" s="33"/>
    </row>
    <row r="59" spans="1:5" ht="29.25" customHeight="1" x14ac:dyDescent="0.25">
      <c r="A59" s="37" t="s">
        <v>56</v>
      </c>
      <c r="B59" s="37"/>
      <c r="C59" s="37"/>
      <c r="D59" s="37"/>
      <c r="E59" s="37"/>
    </row>
    <row r="60" spans="1:5" ht="27" customHeight="1" x14ac:dyDescent="0.25">
      <c r="A60" s="35" t="s">
        <v>43</v>
      </c>
      <c r="B60" s="35"/>
      <c r="C60" s="35"/>
      <c r="D60" s="35"/>
      <c r="E60" s="35"/>
    </row>
    <row r="61" spans="1:5" x14ac:dyDescent="0.25">
      <c r="A61" s="28" t="s">
        <v>39</v>
      </c>
      <c r="B61" s="28"/>
      <c r="C61" s="28"/>
      <c r="D61" s="39" t="s">
        <v>54</v>
      </c>
      <c r="E61" s="39"/>
    </row>
    <row r="62" spans="1:5" x14ac:dyDescent="0.25">
      <c r="A62" s="47" t="s">
        <v>53</v>
      </c>
      <c r="B62" s="47"/>
      <c r="C62" s="47"/>
      <c r="D62" s="47"/>
      <c r="E62" s="47"/>
    </row>
  </sheetData>
  <mergeCells count="26">
    <mergeCell ref="A60:E60"/>
    <mergeCell ref="A62:E62"/>
    <mergeCell ref="D61:E61"/>
    <mergeCell ref="D36:E36"/>
    <mergeCell ref="A50:E50"/>
    <mergeCell ref="A51:E51"/>
    <mergeCell ref="A52:E52"/>
    <mergeCell ref="A58:B58"/>
    <mergeCell ref="A59:E59"/>
    <mergeCell ref="A42:E42"/>
    <mergeCell ref="A43:E43"/>
    <mergeCell ref="A45:E45"/>
    <mergeCell ref="A47:E47"/>
    <mergeCell ref="A48:E48"/>
    <mergeCell ref="A1:E1"/>
    <mergeCell ref="A2:E2"/>
    <mergeCell ref="A10:E10"/>
    <mergeCell ref="A11:E11"/>
    <mergeCell ref="A38:E38"/>
    <mergeCell ref="A35:E35"/>
    <mergeCell ref="A33:B33"/>
    <mergeCell ref="A34:E34"/>
    <mergeCell ref="A4:E4"/>
    <mergeCell ref="A6:E6"/>
    <mergeCell ref="A7:E7"/>
    <mergeCell ref="A9:E9"/>
  </mergeCells>
  <pageMargins left="0.7" right="0.2" top="0.5" bottom="0.25" header="0.03" footer="0.0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2019-08-07T05:30:14Z</dcterms:modified>
</cp:coreProperties>
</file>